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Xiao/Library/CloudStorage/GoogleDrive-xiao.su@sjsu.edu/My Drive/SJSUDocs/ADTasks/Small_Group_Projects/2020-21_SGP/1.Announcement/"/>
    </mc:Choice>
  </mc:AlternateContent>
  <xr:revisionPtr revIDLastSave="0" documentId="13_ncr:1_{8B6766B8-6108-E444-B47A-FEEB78F3C5E1}" xr6:coauthVersionLast="47" xr6:coauthVersionMax="47" xr10:uidLastSave="{00000000-0000-0000-0000-000000000000}"/>
  <bookViews>
    <workbookView xWindow="2880" yWindow="2640" windowWidth="28800" windowHeight="17180" xr2:uid="{00000000-000D-0000-FFFF-FFFF00000000}"/>
  </bookViews>
  <sheets>
    <sheet name="Budget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hUGDREnVpStqvPAPdBeyYL/sJi3w=="/>
    </ext>
  </extLst>
</workbook>
</file>

<file path=xl/calcChain.xml><?xml version="1.0" encoding="utf-8"?>
<calcChain xmlns="http://schemas.openxmlformats.org/spreadsheetml/2006/main">
  <c r="C22" i="1" l="1"/>
  <c r="C11" i="1"/>
  <c r="C21" i="1"/>
  <c r="C18" i="1"/>
  <c r="C17" i="1"/>
  <c r="C63" i="1" l="1"/>
  <c r="C50" i="1"/>
  <c r="C39" i="1"/>
  <c r="C38" i="1"/>
  <c r="C35" i="1"/>
  <c r="C34" i="1"/>
  <c r="C14" i="1"/>
  <c r="C31" i="1" s="1"/>
  <c r="C28" i="1"/>
  <c r="C6" i="1"/>
  <c r="C41" i="1" l="1"/>
  <c r="C24" i="1"/>
  <c r="C53" i="1" s="1"/>
  <c r="C66" i="1" s="1"/>
  <c r="C68" i="1" l="1"/>
  <c r="C71" i="1" s="1"/>
</calcChain>
</file>

<file path=xl/sharedStrings.xml><?xml version="1.0" encoding="utf-8"?>
<sst xmlns="http://schemas.openxmlformats.org/spreadsheetml/2006/main" count="63" uniqueCount="60">
  <si>
    <t>SJSU CoE Small Group Project</t>
  </si>
  <si>
    <t xml:space="preserve">Project Title: </t>
  </si>
  <si>
    <t>Faculty Investigators:</t>
  </si>
  <si>
    <t>Itemized Budget (Example: please adapt to your actual budget)</t>
  </si>
  <si>
    <t>Comments</t>
  </si>
  <si>
    <t>SjSU Personnel</t>
  </si>
  <si>
    <t>Yearly salary = monthly check gross pay * 12</t>
  </si>
  <si>
    <t xml:space="preserve">    10 days Summer, 8 hrs/day, $70/hr</t>
  </si>
  <si>
    <t>= #days * 8 * $/hr</t>
  </si>
  <si>
    <t xml:space="preserve">    10 days Summer, 8 hrs/day, $75/hr</t>
  </si>
  <si>
    <t xml:space="preserve">  SJSU Graduate Student Research Assistants </t>
  </si>
  <si>
    <t>= #students * #weeks * hrs/week * $/hr</t>
  </si>
  <si>
    <t xml:space="preserve">  SJSU Undegraduate Student Research Assistants </t>
  </si>
  <si>
    <t>Total SJSU Personnel</t>
  </si>
  <si>
    <t>SJSU Fringe Benefits</t>
  </si>
  <si>
    <t xml:space="preserve">  Dr. A. Alpha</t>
  </si>
  <si>
    <t xml:space="preserve">      Summer (14%)</t>
  </si>
  <si>
    <t xml:space="preserve">  Dr. B. Beta</t>
  </si>
  <si>
    <t xml:space="preserve">  SJSU Graduate Student Research Assistants</t>
  </si>
  <si>
    <t xml:space="preserve">     Academic Year (14%)</t>
  </si>
  <si>
    <t>= 0.14 * student payments</t>
  </si>
  <si>
    <t xml:space="preserve">     Summer (14%)</t>
  </si>
  <si>
    <t xml:space="preserve">  SJSU Undergraduate Student Research Assistants</t>
  </si>
  <si>
    <t xml:space="preserve">    Academic Year (14%)</t>
  </si>
  <si>
    <t xml:space="preserve">    Summer (14%)</t>
  </si>
  <si>
    <t xml:space="preserve">Total SJSU Fringe Benefits </t>
  </si>
  <si>
    <t>External Collaborators</t>
  </si>
  <si>
    <t xml:space="preserve">  Dr. G. Gamma</t>
  </si>
  <si>
    <t xml:space="preserve">     Estimated Payment</t>
  </si>
  <si>
    <t xml:space="preserve">Enter amount as a lump sum </t>
  </si>
  <si>
    <t xml:space="preserve">  Graduate &amp; Undergraduate Students</t>
  </si>
  <si>
    <t xml:space="preserve">     Estimated Payments</t>
  </si>
  <si>
    <t>Total External Personnel</t>
  </si>
  <si>
    <t>sum of two items above</t>
  </si>
  <si>
    <t>Total Personnel (including benefits)</t>
  </si>
  <si>
    <t>Total personnel + benefits</t>
  </si>
  <si>
    <t>Other Direct Cost</t>
  </si>
  <si>
    <t>Equipment</t>
  </si>
  <si>
    <t>Lab/Other Supplies</t>
  </si>
  <si>
    <t>Travel</t>
  </si>
  <si>
    <t>Publication Fees</t>
  </si>
  <si>
    <t>Other (please describe)</t>
  </si>
  <si>
    <t>Total Other Direct Cost</t>
  </si>
  <si>
    <t>Sum of all 'Other Direct Cost' items</t>
  </si>
  <si>
    <t xml:space="preserve">Total Direct Cost </t>
  </si>
  <si>
    <t>Total Personnnel' +'Total Other Direct Cost'</t>
  </si>
  <si>
    <t>Tower Foundation Administrative Fee (5%)</t>
  </si>
  <si>
    <t>=0.05 * Total Direc Cost</t>
  </si>
  <si>
    <t>Total Cost</t>
  </si>
  <si>
    <t>Should be ≤ $50K</t>
  </si>
  <si>
    <t>Budget: 1/1/2025  to 12/31/2025</t>
  </si>
  <si>
    <t xml:space="preserve">  Dr. A. Alpha ($95K/year salary)</t>
  </si>
  <si>
    <t xml:space="preserve">      1 x 30 weeks, 10 hrs/week, $20/hr Academic Year (AY)</t>
  </si>
  <si>
    <t xml:space="preserve">      1 x 10 weeks, 20 hrs/week, $20/hr Summer</t>
  </si>
  <si>
    <t xml:space="preserve">      1 x 30 weeks, 10 hrs/week, $18/hr AY</t>
  </si>
  <si>
    <t xml:space="preserve">      1 x 10 weeks, 40 hrs/week, $18/hr Summer</t>
  </si>
  <si>
    <t>do not support this category in AY 2024-25</t>
  </si>
  <si>
    <t xml:space="preserve">  Dr. B. Beta ($102K/year salary)</t>
  </si>
  <si>
    <t>base hourly rate: $75=102000/170/8</t>
  </si>
  <si>
    <t>Yearly Base/170 duty days =&gt;  $ daily rate/8 hrs/day =&gt;  base $ hourly rate. In this example, base hourly rate: $69.85=95000/170/8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</si>
</sst>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4">
    <font>
      <sz val="10"/>
      <color rgb="FF000000"/>
      <name val="Arimo"/>
      <scheme val="minor"/>
    </font>
    <font>
      <b/>
      <sz val="12"/>
      <color theme="1"/>
      <name val="Arimo"/>
    </font>
    <font>
      <sz val="12"/>
      <color theme="1"/>
      <name val="Arimo"/>
    </font>
    <font>
      <sz val="12"/>
      <color theme="0"/>
      <name val="Arim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/>
    <xf numFmtId="3" fontId="3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/>
    </xf>
    <xf numFmtId="164" fontId="2" fillId="0" borderId="0" xfId="0" quotePrefix="1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2" fillId="0" borderId="0" xfId="0" applyNumberFormat="1" applyFont="1" applyAlignment="1">
      <alignment horizontal="left"/>
    </xf>
    <xf numFmtId="164" fontId="3" fillId="0" borderId="0" xfId="0" applyNumberFormat="1" applyFont="1"/>
    <xf numFmtId="0" fontId="1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C1"/>
    </sheetView>
  </sheetViews>
  <sheetFormatPr baseColWidth="10" defaultColWidth="14.3984375" defaultRowHeight="15" customHeight="1"/>
  <cols>
    <col min="1" max="1" width="65" customWidth="1"/>
    <col min="2" max="2" width="1.19921875" customWidth="1"/>
    <col min="3" max="3" width="10.19921875" customWidth="1"/>
    <col min="4" max="4" width="1.3984375" customWidth="1"/>
    <col min="5" max="26" width="12.3984375" customWidth="1"/>
  </cols>
  <sheetData>
    <row r="1" spans="1:26" ht="15" customHeight="1">
      <c r="A1" s="21" t="s">
        <v>0</v>
      </c>
      <c r="B1" s="22"/>
      <c r="C1" s="2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5" t="s">
        <v>50</v>
      </c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1"/>
      <c r="B3" s="1"/>
      <c r="C3" s="1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4" t="s">
        <v>1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4" t="s">
        <v>2</v>
      </c>
      <c r="B5" s="2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6"/>
      <c r="B6" s="2"/>
      <c r="C6" s="7">
        <f>11496*12*1.035</f>
        <v>142780.31999999998</v>
      </c>
      <c r="D6" s="2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4" t="s">
        <v>3</v>
      </c>
      <c r="B7" s="2"/>
      <c r="C7" s="8"/>
      <c r="D7" s="8"/>
      <c r="E7" s="3" t="s">
        <v>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6"/>
      <c r="B8" s="9"/>
      <c r="C8" s="10"/>
      <c r="D8" s="10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6" t="s">
        <v>5</v>
      </c>
      <c r="B9" s="2"/>
      <c r="C9" s="2"/>
      <c r="D9" s="2"/>
      <c r="E9" s="11" t="s">
        <v>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4" t="s">
        <v>51</v>
      </c>
      <c r="B10" s="2"/>
      <c r="C10" s="2"/>
      <c r="D10" s="2"/>
      <c r="E10" s="4" t="s">
        <v>59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3" t="s">
        <v>7</v>
      </c>
      <c r="B11" s="2"/>
      <c r="C11" s="2">
        <f>10*8*69.85</f>
        <v>5588</v>
      </c>
      <c r="D11" s="2"/>
      <c r="E11" s="11" t="s">
        <v>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">
      <c r="A12" s="4"/>
      <c r="B12" s="2"/>
      <c r="C12" s="2"/>
      <c r="D12" s="2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4" t="s">
        <v>57</v>
      </c>
      <c r="B13" s="2"/>
      <c r="C13" s="2"/>
      <c r="D13" s="2"/>
      <c r="E13" s="3" t="s">
        <v>58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3" t="s">
        <v>9</v>
      </c>
      <c r="B14" s="2"/>
      <c r="C14" s="2">
        <f>10*8*75</f>
        <v>6000</v>
      </c>
      <c r="D14" s="2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3"/>
      <c r="B15" s="2"/>
      <c r="C15" s="2"/>
      <c r="D15" s="2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4" t="s">
        <v>10</v>
      </c>
      <c r="B16" s="2"/>
      <c r="C16" s="2"/>
      <c r="D16" s="2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4" t="s">
        <v>52</v>
      </c>
      <c r="B17" s="2"/>
      <c r="C17" s="2">
        <f>1*30*10*20</f>
        <v>6000</v>
      </c>
      <c r="D17" s="2"/>
      <c r="E17" s="12" t="s">
        <v>11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4" t="s">
        <v>53</v>
      </c>
      <c r="B18" s="2"/>
      <c r="C18" s="2">
        <f>1*10*20*20</f>
        <v>4000</v>
      </c>
      <c r="D18" s="2"/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4"/>
      <c r="B19" s="2"/>
      <c r="C19" s="2"/>
      <c r="D19" s="2"/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4" t="s">
        <v>12</v>
      </c>
      <c r="B20" s="2"/>
      <c r="C20" s="2"/>
      <c r="D20" s="2"/>
      <c r="E20" s="1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>
      <c r="A21" s="4" t="s">
        <v>54</v>
      </c>
      <c r="B21" s="2"/>
      <c r="C21" s="2">
        <f>1*30*10*18</f>
        <v>5400</v>
      </c>
      <c r="D21" s="2"/>
      <c r="E21" s="1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>
      <c r="A22" s="4" t="s">
        <v>55</v>
      </c>
      <c r="B22" s="2"/>
      <c r="C22" s="2">
        <f>1*10*40*18</f>
        <v>7200</v>
      </c>
      <c r="D22" s="2"/>
      <c r="E22" s="1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2"/>
      <c r="C23" s="2"/>
      <c r="D23" s="2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>
      <c r="A24" s="14" t="s">
        <v>13</v>
      </c>
      <c r="B24" s="15"/>
      <c r="C24" s="16">
        <f>SUM(C11:C22)</f>
        <v>34188</v>
      </c>
      <c r="D24" s="15"/>
      <c r="E24" s="1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>
      <c r="A25" s="4"/>
      <c r="B25" s="18"/>
      <c r="C25" s="2"/>
      <c r="D25" s="2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>
      <c r="A26" s="6" t="s">
        <v>14</v>
      </c>
      <c r="B26" s="18"/>
      <c r="C26" s="2"/>
      <c r="D26" s="2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>
      <c r="A27" s="4" t="s">
        <v>15</v>
      </c>
      <c r="B27" s="18"/>
      <c r="C27" s="2"/>
      <c r="D27" s="2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>
      <c r="A28" s="4" t="s">
        <v>16</v>
      </c>
      <c r="B28" s="2"/>
      <c r="C28" s="2">
        <f>C11*0.14</f>
        <v>782.32</v>
      </c>
      <c r="D28" s="2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2"/>
      <c r="C29" s="2"/>
      <c r="D29" s="2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customHeight="1">
      <c r="A30" s="4" t="s">
        <v>17</v>
      </c>
      <c r="B30" s="2"/>
      <c r="C30" s="2"/>
      <c r="D30" s="2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4" t="s">
        <v>16</v>
      </c>
      <c r="B31" s="2"/>
      <c r="C31" s="2">
        <f>C14*0.14</f>
        <v>840.00000000000011</v>
      </c>
      <c r="D31" s="2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2"/>
      <c r="C32" s="2"/>
      <c r="D32" s="2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>
      <c r="A33" s="4" t="s">
        <v>18</v>
      </c>
      <c r="B33" s="2"/>
      <c r="C33" s="2"/>
      <c r="D33" s="2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>
      <c r="A34" s="4" t="s">
        <v>19</v>
      </c>
      <c r="B34" s="2"/>
      <c r="C34" s="2">
        <f t="shared" ref="C34:C35" si="0">C17*0.14</f>
        <v>840.00000000000011</v>
      </c>
      <c r="D34" s="2"/>
      <c r="E34" s="11" t="s">
        <v>20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>
      <c r="A35" s="4" t="s">
        <v>21</v>
      </c>
      <c r="B35" s="2"/>
      <c r="C35" s="2">
        <f t="shared" si="0"/>
        <v>560</v>
      </c>
      <c r="D35" s="2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2"/>
      <c r="C36" s="2"/>
      <c r="D36" s="2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>
      <c r="A37" s="4" t="s">
        <v>22</v>
      </c>
      <c r="B37" s="2"/>
      <c r="C37" s="2"/>
      <c r="D37" s="2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 t="s">
        <v>23</v>
      </c>
      <c r="B38" s="2"/>
      <c r="C38" s="2">
        <f t="shared" ref="C38:C39" si="1">C21*0.14</f>
        <v>756.00000000000011</v>
      </c>
      <c r="D38" s="2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 customHeight="1">
      <c r="A39" s="4" t="s">
        <v>24</v>
      </c>
      <c r="B39" s="2"/>
      <c r="C39" s="2">
        <f t="shared" si="1"/>
        <v>1008.0000000000001</v>
      </c>
      <c r="D39" s="2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2"/>
      <c r="C40" s="2"/>
      <c r="D40" s="2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customHeight="1">
      <c r="A41" s="14" t="s">
        <v>25</v>
      </c>
      <c r="B41" s="15"/>
      <c r="C41" s="16">
        <f>SUM(C28:C39)</f>
        <v>4786.3200000000006</v>
      </c>
      <c r="D41" s="15"/>
      <c r="E41" s="1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6"/>
      <c r="B42" s="18"/>
      <c r="C42" s="18"/>
      <c r="D42" s="18"/>
      <c r="E42" s="1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>
      <c r="A43" s="6" t="s">
        <v>26</v>
      </c>
      <c r="B43" s="18"/>
      <c r="C43" s="18"/>
      <c r="D43" s="18"/>
      <c r="E43" s="17" t="s">
        <v>56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4" t="s">
        <v>27</v>
      </c>
      <c r="B44" s="18"/>
      <c r="C44" s="18"/>
      <c r="D44" s="18"/>
      <c r="E44" s="1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4" t="s">
        <v>28</v>
      </c>
      <c r="B45" s="18"/>
      <c r="C45" s="18">
        <v>0</v>
      </c>
      <c r="D45" s="18"/>
      <c r="E45" s="17" t="s">
        <v>29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4"/>
      <c r="B46" s="18"/>
      <c r="C46" s="18"/>
      <c r="D46" s="18"/>
      <c r="E46" s="1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4" t="s">
        <v>30</v>
      </c>
      <c r="B47" s="18"/>
      <c r="C47" s="18"/>
      <c r="D47" s="18"/>
      <c r="E47" s="1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>
      <c r="A48" s="6" t="s">
        <v>31</v>
      </c>
      <c r="B48" s="18"/>
      <c r="C48" s="18">
        <v>0</v>
      </c>
      <c r="D48" s="18"/>
      <c r="E48" s="17" t="s">
        <v>29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>
      <c r="A49" s="6"/>
      <c r="B49" s="18"/>
      <c r="C49" s="18"/>
      <c r="D49" s="18"/>
      <c r="E49" s="1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>
      <c r="A50" s="14" t="s">
        <v>32</v>
      </c>
      <c r="B50" s="15"/>
      <c r="C50" s="15">
        <f>C45+C48</f>
        <v>0</v>
      </c>
      <c r="D50" s="15"/>
      <c r="E50" s="17" t="s">
        <v>33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>
      <c r="A51" s="6"/>
      <c r="B51" s="18"/>
      <c r="C51" s="18"/>
      <c r="D51" s="18"/>
      <c r="E51" s="1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>
      <c r="A52" s="6"/>
      <c r="B52" s="18"/>
      <c r="C52" s="18"/>
      <c r="D52" s="18"/>
      <c r="E52" s="1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>
      <c r="A53" s="14" t="s">
        <v>34</v>
      </c>
      <c r="B53" s="15"/>
      <c r="C53" s="15">
        <f>C24+C41+C50</f>
        <v>38974.32</v>
      </c>
      <c r="D53" s="15"/>
      <c r="E53" s="17" t="s">
        <v>35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>
      <c r="A54" s="4"/>
      <c r="B54" s="2"/>
      <c r="C54" s="18"/>
      <c r="D54" s="2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customHeight="1">
      <c r="A55" s="6" t="s">
        <v>36</v>
      </c>
      <c r="B55" s="18"/>
      <c r="C55" s="2"/>
      <c r="D55" s="2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customHeight="1">
      <c r="A56" s="3" t="s">
        <v>37</v>
      </c>
      <c r="B56" s="2"/>
      <c r="C56" s="2">
        <v>3000</v>
      </c>
      <c r="D56" s="2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customHeight="1">
      <c r="A57" s="3" t="s">
        <v>38</v>
      </c>
      <c r="B57" s="2"/>
      <c r="C57" s="2">
        <v>2000</v>
      </c>
      <c r="D57" s="2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customHeight="1">
      <c r="A58" s="3" t="s">
        <v>39</v>
      </c>
      <c r="B58" s="2"/>
      <c r="C58" s="2">
        <v>3000</v>
      </c>
      <c r="D58" s="2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>
      <c r="A59" s="3" t="s">
        <v>40</v>
      </c>
      <c r="B59" s="2"/>
      <c r="C59" s="2">
        <v>0</v>
      </c>
      <c r="D59" s="2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>
      <c r="A60" s="3" t="s">
        <v>41</v>
      </c>
      <c r="B60" s="2"/>
      <c r="C60" s="2">
        <v>0</v>
      </c>
      <c r="D60" s="2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>
      <c r="A61" s="3" t="s">
        <v>41</v>
      </c>
      <c r="B61" s="2"/>
      <c r="C61" s="2">
        <v>0</v>
      </c>
      <c r="D61" s="2"/>
      <c r="E61" s="1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>
      <c r="A62" s="3"/>
      <c r="B62" s="2"/>
      <c r="C62" s="2"/>
      <c r="D62" s="2"/>
      <c r="E62" s="1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>
      <c r="A63" s="14" t="s">
        <v>42</v>
      </c>
      <c r="B63" s="16"/>
      <c r="C63" s="15">
        <f>SUM(C56:C61)</f>
        <v>8000</v>
      </c>
      <c r="D63" s="16"/>
      <c r="E63" s="3" t="s">
        <v>43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2"/>
      <c r="C64" s="2"/>
      <c r="D64" s="2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2"/>
      <c r="C65" s="2"/>
      <c r="D65" s="2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>
      <c r="A66" s="6" t="s">
        <v>44</v>
      </c>
      <c r="B66" s="2"/>
      <c r="C66" s="18">
        <f>C53+C63</f>
        <v>46974.32</v>
      </c>
      <c r="D66" s="2"/>
      <c r="E66" s="11" t="s">
        <v>45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>
      <c r="A67" s="6"/>
      <c r="B67" s="2"/>
      <c r="C67" s="2"/>
      <c r="D67" s="2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>
      <c r="A68" s="6" t="s">
        <v>46</v>
      </c>
      <c r="B68" s="18"/>
      <c r="C68" s="2">
        <f>C66*0.05</f>
        <v>2348.7159999999999</v>
      </c>
      <c r="D68" s="2"/>
      <c r="E68" s="11" t="s">
        <v>47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2"/>
      <c r="C69" s="2"/>
      <c r="D69" s="2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2"/>
      <c r="C70" s="2"/>
      <c r="D70" s="2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customHeight="1">
      <c r="A71" s="6" t="s">
        <v>48</v>
      </c>
      <c r="B71" s="18"/>
      <c r="C71" s="18">
        <f>C66+C68</f>
        <v>49323.036</v>
      </c>
      <c r="D71" s="18"/>
      <c r="E71" s="3" t="s">
        <v>49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customHeight="1">
      <c r="A72" s="4"/>
      <c r="B72" s="4"/>
      <c r="C72" s="20"/>
      <c r="D72" s="2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2"/>
      <c r="C73" s="2"/>
      <c r="D73" s="2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2"/>
      <c r="C74" s="2"/>
      <c r="D74" s="2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2"/>
      <c r="C75" s="2"/>
      <c r="D75" s="2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2"/>
      <c r="C76" s="2"/>
      <c r="D76" s="2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2"/>
      <c r="C77" s="2"/>
      <c r="D77" s="2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2"/>
      <c r="C78" s="2"/>
      <c r="D78" s="2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2"/>
      <c r="C79" s="2"/>
      <c r="D79" s="2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2"/>
      <c r="C80" s="2"/>
      <c r="D80" s="2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2"/>
      <c r="C81" s="2"/>
      <c r="D81" s="2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2"/>
      <c r="C82" s="2"/>
      <c r="D82" s="2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2"/>
      <c r="C83" s="2"/>
      <c r="D83" s="2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2"/>
      <c r="C84" s="2"/>
      <c r="D84" s="2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2"/>
      <c r="C85" s="2"/>
      <c r="D85" s="2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2"/>
      <c r="C86" s="2"/>
      <c r="D86" s="2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2"/>
      <c r="C87" s="2"/>
      <c r="D87" s="2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2"/>
      <c r="C88" s="2"/>
      <c r="D88" s="2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2"/>
      <c r="C89" s="2"/>
      <c r="D89" s="2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2"/>
      <c r="C90" s="2"/>
      <c r="D90" s="2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2"/>
      <c r="C91" s="2"/>
      <c r="D91" s="2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2"/>
      <c r="C92" s="2"/>
      <c r="D92" s="2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2"/>
      <c r="C93" s="2"/>
      <c r="D93" s="2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2"/>
      <c r="C94" s="2"/>
      <c r="D94" s="2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2"/>
      <c r="C95" s="2"/>
      <c r="D95" s="2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2"/>
      <c r="C96" s="2"/>
      <c r="D96" s="2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2"/>
      <c r="C97" s="2"/>
      <c r="D97" s="2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2"/>
      <c r="C98" s="2"/>
      <c r="D98" s="2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2"/>
      <c r="C99" s="2"/>
      <c r="D99" s="2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2"/>
      <c r="C100" s="2"/>
      <c r="D100" s="2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2"/>
      <c r="C101" s="2"/>
      <c r="D101" s="2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2"/>
      <c r="C102" s="2"/>
      <c r="D102" s="2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2"/>
      <c r="C103" s="2"/>
      <c r="D103" s="2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2"/>
      <c r="C104" s="2"/>
      <c r="D104" s="2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2"/>
      <c r="C105" s="2"/>
      <c r="D105" s="2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2"/>
      <c r="C106" s="2"/>
      <c r="D106" s="2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2"/>
      <c r="C107" s="2"/>
      <c r="D107" s="2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2"/>
      <c r="C108" s="2"/>
      <c r="D108" s="2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2"/>
      <c r="C109" s="2"/>
      <c r="D109" s="2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2"/>
      <c r="C110" s="2"/>
      <c r="D110" s="2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2"/>
      <c r="C111" s="2"/>
      <c r="D111" s="2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2"/>
      <c r="C112" s="2"/>
      <c r="D112" s="2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2"/>
      <c r="C113" s="2"/>
      <c r="D113" s="2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2"/>
      <c r="C114" s="2"/>
      <c r="D114" s="2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2"/>
      <c r="C115" s="2"/>
      <c r="D115" s="2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2"/>
      <c r="C116" s="2"/>
      <c r="D116" s="2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2"/>
      <c r="C117" s="2"/>
      <c r="D117" s="2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2"/>
      <c r="C118" s="2"/>
      <c r="D118" s="2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2"/>
      <c r="C119" s="2"/>
      <c r="D119" s="2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2"/>
      <c r="C120" s="2"/>
      <c r="D120" s="2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2"/>
      <c r="C121" s="2"/>
      <c r="D121" s="2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2"/>
      <c r="C122" s="2"/>
      <c r="D122" s="2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2"/>
      <c r="C123" s="2"/>
      <c r="D123" s="2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2"/>
      <c r="C124" s="2"/>
      <c r="D124" s="2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2"/>
      <c r="C125" s="2"/>
      <c r="D125" s="2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2"/>
      <c r="C126" s="2"/>
      <c r="D126" s="2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2"/>
      <c r="C127" s="2"/>
      <c r="D127" s="2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2"/>
      <c r="C128" s="2"/>
      <c r="D128" s="2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2"/>
      <c r="C129" s="2"/>
      <c r="D129" s="2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2"/>
      <c r="C130" s="2"/>
      <c r="D130" s="2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2"/>
      <c r="C131" s="2"/>
      <c r="D131" s="2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2"/>
      <c r="C132" s="2"/>
      <c r="D132" s="2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2"/>
      <c r="C133" s="2"/>
      <c r="D133" s="2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2"/>
      <c r="C134" s="2"/>
      <c r="D134" s="2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2"/>
      <c r="C135" s="2"/>
      <c r="D135" s="2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2"/>
      <c r="C136" s="2"/>
      <c r="D136" s="2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2"/>
      <c r="C137" s="2"/>
      <c r="D137" s="2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2"/>
      <c r="C138" s="2"/>
      <c r="D138" s="2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2"/>
      <c r="C139" s="2"/>
      <c r="D139" s="2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2"/>
      <c r="C140" s="2"/>
      <c r="D140" s="2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2"/>
      <c r="C141" s="2"/>
      <c r="D141" s="2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2"/>
      <c r="C142" s="2"/>
      <c r="D142" s="2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2"/>
      <c r="C143" s="2"/>
      <c r="D143" s="2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2"/>
      <c r="C144" s="2"/>
      <c r="D144" s="2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2"/>
      <c r="C145" s="2"/>
      <c r="D145" s="2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2"/>
      <c r="C146" s="2"/>
      <c r="D146" s="2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2"/>
      <c r="C147" s="2"/>
      <c r="D147" s="2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2"/>
      <c r="C148" s="2"/>
      <c r="D148" s="2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2"/>
      <c r="C149" s="2"/>
      <c r="D149" s="2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2"/>
      <c r="C150" s="2"/>
      <c r="D150" s="2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2"/>
      <c r="C151" s="2"/>
      <c r="D151" s="2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2"/>
      <c r="C152" s="2"/>
      <c r="D152" s="2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2"/>
      <c r="C153" s="2"/>
      <c r="D153" s="2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2"/>
      <c r="C154" s="2"/>
      <c r="D154" s="2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2"/>
      <c r="C155" s="2"/>
      <c r="D155" s="2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2"/>
      <c r="C156" s="2"/>
      <c r="D156" s="2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2"/>
      <c r="C157" s="2"/>
      <c r="D157" s="2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2"/>
      <c r="C158" s="2"/>
      <c r="D158" s="2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2"/>
      <c r="C159" s="2"/>
      <c r="D159" s="2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2"/>
      <c r="C160" s="2"/>
      <c r="D160" s="2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2"/>
      <c r="C161" s="2"/>
      <c r="D161" s="2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2"/>
      <c r="C162" s="2"/>
      <c r="D162" s="2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2"/>
      <c r="C163" s="2"/>
      <c r="D163" s="2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2"/>
      <c r="C164" s="2"/>
      <c r="D164" s="2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2"/>
      <c r="C165" s="2"/>
      <c r="D165" s="2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2"/>
      <c r="C166" s="2"/>
      <c r="D166" s="2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2"/>
      <c r="C167" s="2"/>
      <c r="D167" s="2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2"/>
      <c r="C168" s="2"/>
      <c r="D168" s="2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2"/>
      <c r="C169" s="2"/>
      <c r="D169" s="2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2"/>
      <c r="C170" s="2"/>
      <c r="D170" s="2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2"/>
      <c r="C171" s="2"/>
      <c r="D171" s="2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2"/>
      <c r="C172" s="2"/>
      <c r="D172" s="2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2"/>
      <c r="C173" s="2"/>
      <c r="D173" s="2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2"/>
      <c r="C174" s="2"/>
      <c r="D174" s="2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2"/>
      <c r="C175" s="2"/>
      <c r="D175" s="2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2"/>
      <c r="C176" s="2"/>
      <c r="D176" s="2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2"/>
      <c r="C177" s="2"/>
      <c r="D177" s="2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2"/>
      <c r="C178" s="2"/>
      <c r="D178" s="2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2"/>
      <c r="C179" s="2"/>
      <c r="D179" s="2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2"/>
      <c r="C180" s="2"/>
      <c r="D180" s="2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2"/>
      <c r="C181" s="2"/>
      <c r="D181" s="2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2"/>
      <c r="C182" s="2"/>
      <c r="D182" s="2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2"/>
      <c r="C183" s="2"/>
      <c r="D183" s="2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2"/>
      <c r="C184" s="2"/>
      <c r="D184" s="2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2"/>
      <c r="C185" s="2"/>
      <c r="D185" s="2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2"/>
      <c r="C186" s="2"/>
      <c r="D186" s="2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2"/>
      <c r="C187" s="2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2"/>
      <c r="C188" s="2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2"/>
      <c r="C189" s="2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2"/>
      <c r="C190" s="2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2"/>
      <c r="C191" s="2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2"/>
      <c r="C192" s="2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2"/>
      <c r="C193" s="2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2"/>
      <c r="C194" s="2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2"/>
      <c r="C195" s="2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2"/>
      <c r="C196" s="2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2"/>
      <c r="C197" s="2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2"/>
      <c r="C198" s="2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2"/>
      <c r="C199" s="2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2"/>
      <c r="C200" s="2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2"/>
      <c r="C201" s="2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2"/>
      <c r="C202" s="2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2"/>
      <c r="C203" s="2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2"/>
      <c r="C204" s="2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2"/>
      <c r="C205" s="2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2"/>
      <c r="C206" s="2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2"/>
      <c r="C207" s="2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2"/>
      <c r="C208" s="2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2"/>
      <c r="C209" s="2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2"/>
      <c r="C210" s="2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2"/>
      <c r="C211" s="2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2"/>
      <c r="C212" s="2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2"/>
      <c r="C213" s="2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2"/>
      <c r="C214" s="2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2"/>
      <c r="C215" s="2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2"/>
      <c r="C216" s="2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2"/>
      <c r="C217" s="2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2"/>
      <c r="C218" s="2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2"/>
      <c r="C219" s="2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2"/>
      <c r="C220" s="2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2"/>
      <c r="C221" s="2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2"/>
      <c r="C222" s="2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2"/>
      <c r="C223" s="2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2"/>
      <c r="C224" s="2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2"/>
      <c r="C225" s="2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2"/>
      <c r="C226" s="2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2"/>
      <c r="C227" s="2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2"/>
      <c r="C228" s="2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2"/>
      <c r="C229" s="2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2"/>
      <c r="C230" s="2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2"/>
      <c r="C231" s="2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2"/>
      <c r="C232" s="2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2"/>
      <c r="C233" s="2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2"/>
      <c r="C234" s="2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2"/>
      <c r="C235" s="2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2"/>
      <c r="C236" s="2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2"/>
      <c r="C237" s="2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2"/>
      <c r="C238" s="2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2"/>
      <c r="C239" s="2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2"/>
      <c r="C240" s="2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2"/>
      <c r="C241" s="2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2"/>
      <c r="C242" s="2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2"/>
      <c r="C243" s="2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2"/>
      <c r="C244" s="2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2"/>
      <c r="C245" s="2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2"/>
      <c r="C246" s="2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2"/>
      <c r="C247" s="2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2"/>
      <c r="C248" s="2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2"/>
      <c r="C249" s="2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2"/>
      <c r="C250" s="2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2"/>
      <c r="C251" s="2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2"/>
      <c r="C252" s="2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2"/>
      <c r="C253" s="2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2"/>
      <c r="C254" s="2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2"/>
      <c r="C255" s="2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2"/>
      <c r="C256" s="2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2"/>
      <c r="C257" s="2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2"/>
      <c r="C258" s="2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2"/>
      <c r="C259" s="2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2"/>
      <c r="C260" s="2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2"/>
      <c r="C261" s="2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2"/>
      <c r="C262" s="2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2"/>
      <c r="C263" s="2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2"/>
      <c r="C264" s="2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2"/>
      <c r="C265" s="2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2"/>
      <c r="C266" s="2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2"/>
      <c r="C267" s="2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2"/>
      <c r="C268" s="2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2"/>
      <c r="C269" s="2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2"/>
      <c r="C270" s="2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2"/>
      <c r="C271" s="2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2"/>
      <c r="C272" s="2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2"/>
      <c r="C273" s="2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2"/>
      <c r="C274" s="2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2"/>
      <c r="C275" s="2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2"/>
      <c r="C276" s="2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2"/>
      <c r="C277" s="2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2"/>
      <c r="C278" s="2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2"/>
      <c r="C279" s="2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2"/>
      <c r="C280" s="2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2"/>
      <c r="C281" s="2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2"/>
      <c r="C282" s="2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2"/>
      <c r="C283" s="2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2"/>
      <c r="C284" s="2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2"/>
      <c r="C285" s="2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2"/>
      <c r="C286" s="2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2"/>
      <c r="C287" s="2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2"/>
      <c r="C288" s="2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2"/>
      <c r="C289" s="2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2"/>
      <c r="C290" s="2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2"/>
      <c r="C291" s="2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2"/>
      <c r="C292" s="2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2"/>
      <c r="C293" s="2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2"/>
      <c r="C294" s="2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2"/>
      <c r="C295" s="2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2"/>
      <c r="C296" s="2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2"/>
      <c r="C297" s="2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2"/>
      <c r="C298" s="2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2"/>
      <c r="C299" s="2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2"/>
      <c r="C300" s="2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2"/>
      <c r="C301" s="2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2"/>
      <c r="C302" s="2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2"/>
      <c r="C303" s="2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2"/>
      <c r="C304" s="2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2"/>
      <c r="C305" s="2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2"/>
      <c r="C306" s="2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2"/>
      <c r="C307" s="2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2"/>
      <c r="C308" s="2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2"/>
      <c r="C309" s="2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2"/>
      <c r="C310" s="2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2"/>
      <c r="C311" s="2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2"/>
      <c r="C312" s="2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2"/>
      <c r="C313" s="2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2"/>
      <c r="C314" s="2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2"/>
      <c r="C315" s="2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2"/>
      <c r="C316" s="2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2"/>
      <c r="C317" s="2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2"/>
      <c r="C318" s="2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2"/>
      <c r="C319" s="2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2"/>
      <c r="C320" s="2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2"/>
      <c r="C321" s="2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2"/>
      <c r="C322" s="2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2"/>
      <c r="C323" s="2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2"/>
      <c r="C324" s="2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2"/>
      <c r="C325" s="2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2"/>
      <c r="C326" s="2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2"/>
      <c r="C327" s="2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2"/>
      <c r="C328" s="2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2"/>
      <c r="C329" s="2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2"/>
      <c r="C330" s="2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2"/>
      <c r="C331" s="2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2"/>
      <c r="C332" s="2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2"/>
      <c r="C333" s="2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2"/>
      <c r="C334" s="2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2"/>
      <c r="C335" s="2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2"/>
      <c r="C336" s="2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2"/>
      <c r="C337" s="2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2"/>
      <c r="C338" s="2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2"/>
      <c r="C339" s="2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2"/>
      <c r="C340" s="2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2"/>
      <c r="C341" s="2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2"/>
      <c r="C342" s="2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2"/>
      <c r="C343" s="2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2"/>
      <c r="C344" s="2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2"/>
      <c r="C345" s="2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2"/>
      <c r="C346" s="2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2"/>
      <c r="C347" s="2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2"/>
      <c r="C348" s="2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2"/>
      <c r="C349" s="2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2"/>
      <c r="C350" s="2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2"/>
      <c r="C351" s="2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2"/>
      <c r="C352" s="2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2"/>
      <c r="C353" s="2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2"/>
      <c r="C354" s="2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2"/>
      <c r="C355" s="2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2"/>
      <c r="C356" s="2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2"/>
      <c r="C357" s="2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2"/>
      <c r="C358" s="2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2"/>
      <c r="C359" s="2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2"/>
      <c r="C360" s="2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2"/>
      <c r="C361" s="2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2"/>
      <c r="C362" s="2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2"/>
      <c r="C363" s="2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2"/>
      <c r="C364" s="2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2"/>
      <c r="C365" s="2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2"/>
      <c r="C366" s="2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2"/>
      <c r="C367" s="2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2"/>
      <c r="C368" s="2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2"/>
      <c r="C369" s="2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2"/>
      <c r="C370" s="2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2"/>
      <c r="C371" s="2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2"/>
      <c r="C372" s="2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2"/>
      <c r="C373" s="2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2"/>
      <c r="C374" s="2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2"/>
      <c r="C375" s="2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2"/>
      <c r="C376" s="2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2"/>
      <c r="C377" s="2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2"/>
      <c r="C378" s="2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2"/>
      <c r="C379" s="2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2"/>
      <c r="C380" s="2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2"/>
      <c r="C381" s="2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2"/>
      <c r="C382" s="2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2"/>
      <c r="C383" s="2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2"/>
      <c r="C384" s="2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2"/>
      <c r="C385" s="2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2"/>
      <c r="C386" s="2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2"/>
      <c r="C387" s="2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2"/>
      <c r="C388" s="2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2"/>
      <c r="C389" s="2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2"/>
      <c r="C390" s="2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2"/>
      <c r="C391" s="2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2"/>
      <c r="C392" s="2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2"/>
      <c r="C393" s="2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2"/>
      <c r="C394" s="2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2"/>
      <c r="C395" s="2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2"/>
      <c r="C396" s="2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2"/>
      <c r="C397" s="2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2"/>
      <c r="C398" s="2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2"/>
      <c r="C399" s="2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2"/>
      <c r="C400" s="2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2"/>
      <c r="C401" s="2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2"/>
      <c r="C402" s="2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2"/>
      <c r="C403" s="2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2"/>
      <c r="C404" s="2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2"/>
      <c r="C405" s="2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2"/>
      <c r="C406" s="2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2"/>
      <c r="C407" s="2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2"/>
      <c r="C408" s="2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2"/>
      <c r="C409" s="2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2"/>
      <c r="C410" s="2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2"/>
      <c r="C411" s="2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2"/>
      <c r="C412" s="2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2"/>
      <c r="C413" s="2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2"/>
      <c r="C414" s="2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2"/>
      <c r="C415" s="2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2"/>
      <c r="C416" s="2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2"/>
      <c r="C417" s="2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2"/>
      <c r="C418" s="2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2"/>
      <c r="C419" s="2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2"/>
      <c r="C420" s="2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2"/>
      <c r="C421" s="2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2"/>
      <c r="C422" s="2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2"/>
      <c r="C423" s="2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2"/>
      <c r="C424" s="2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2"/>
      <c r="C425" s="2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2"/>
      <c r="C426" s="2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2"/>
      <c r="C427" s="2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2"/>
      <c r="C428" s="2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2"/>
      <c r="C429" s="2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2"/>
      <c r="C430" s="2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2"/>
      <c r="C431" s="2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2"/>
      <c r="C432" s="2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2"/>
      <c r="C433" s="2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2"/>
      <c r="C434" s="2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2"/>
      <c r="C435" s="2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2"/>
      <c r="C436" s="2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2"/>
      <c r="C437" s="2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2"/>
      <c r="C438" s="2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2"/>
      <c r="C439" s="2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2"/>
      <c r="C440" s="2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2"/>
      <c r="C441" s="2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2"/>
      <c r="C442" s="2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2"/>
      <c r="C443" s="2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2"/>
      <c r="C444" s="2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2"/>
      <c r="C445" s="2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2"/>
      <c r="C446" s="2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2"/>
      <c r="C447" s="2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2"/>
      <c r="C448" s="2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2"/>
      <c r="C449" s="2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2"/>
      <c r="C450" s="2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2"/>
      <c r="C451" s="2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2"/>
      <c r="C452" s="2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2"/>
      <c r="C453" s="2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2"/>
      <c r="C454" s="2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2"/>
      <c r="C455" s="2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2"/>
      <c r="C456" s="2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2"/>
      <c r="C457" s="2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2"/>
      <c r="C458" s="2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2"/>
      <c r="C459" s="2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2"/>
      <c r="C460" s="2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2"/>
      <c r="C461" s="2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2"/>
      <c r="C462" s="2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2"/>
      <c r="C463" s="2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2"/>
      <c r="C464" s="2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2"/>
      <c r="C465" s="2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2"/>
      <c r="C466" s="2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2"/>
      <c r="C467" s="2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2"/>
      <c r="C468" s="2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2"/>
      <c r="C469" s="2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2"/>
      <c r="C470" s="2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2"/>
      <c r="C471" s="2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2"/>
      <c r="C472" s="2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2"/>
      <c r="C473" s="2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2"/>
      <c r="C474" s="2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2"/>
      <c r="C475" s="2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2"/>
      <c r="C476" s="2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2"/>
      <c r="C477" s="2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2"/>
      <c r="C478" s="2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2"/>
      <c r="C479" s="2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2"/>
      <c r="C480" s="2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2"/>
      <c r="C481" s="2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2"/>
      <c r="C482" s="2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2"/>
      <c r="C483" s="2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2"/>
      <c r="C484" s="2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2"/>
      <c r="C485" s="2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2"/>
      <c r="C486" s="2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2"/>
      <c r="C487" s="2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2"/>
      <c r="C488" s="2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2"/>
      <c r="C489" s="2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2"/>
      <c r="C490" s="2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2"/>
      <c r="C491" s="2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2"/>
      <c r="C492" s="2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2"/>
      <c r="C493" s="2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2"/>
      <c r="C494" s="2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2"/>
      <c r="C495" s="2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2"/>
      <c r="C496" s="2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2"/>
      <c r="C497" s="2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2"/>
      <c r="C498" s="2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2"/>
      <c r="C499" s="2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2"/>
      <c r="C500" s="2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2"/>
      <c r="C501" s="2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2"/>
      <c r="C502" s="2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2"/>
      <c r="C503" s="2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2"/>
      <c r="C504" s="2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2"/>
      <c r="C505" s="2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2"/>
      <c r="C506" s="2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2"/>
      <c r="C507" s="2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2"/>
      <c r="C508" s="2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2"/>
      <c r="C509" s="2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2"/>
      <c r="C510" s="2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2"/>
      <c r="C511" s="2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2"/>
      <c r="C512" s="2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2"/>
      <c r="C513" s="2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2"/>
      <c r="C514" s="2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2"/>
      <c r="C515" s="2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2"/>
      <c r="C516" s="2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2"/>
      <c r="C517" s="2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2"/>
      <c r="C518" s="2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2"/>
      <c r="C519" s="2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2"/>
      <c r="C520" s="2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2"/>
      <c r="C521" s="2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2"/>
      <c r="C522" s="2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2"/>
      <c r="C523" s="2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2"/>
      <c r="C524" s="2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2"/>
      <c r="C525" s="2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2"/>
      <c r="C526" s="2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2"/>
      <c r="C527" s="2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2"/>
      <c r="C528" s="2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2"/>
      <c r="C529" s="2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2"/>
      <c r="C530" s="2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2"/>
      <c r="C531" s="2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2"/>
      <c r="C532" s="2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2"/>
      <c r="C533" s="2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2"/>
      <c r="C534" s="2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2"/>
      <c r="C535" s="2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2"/>
      <c r="C536" s="2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2"/>
      <c r="C537" s="2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2"/>
      <c r="C538" s="2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2"/>
      <c r="C539" s="2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2"/>
      <c r="C540" s="2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2"/>
      <c r="C541" s="2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2"/>
      <c r="C542" s="2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2"/>
      <c r="C543" s="2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2"/>
      <c r="C544" s="2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2"/>
      <c r="C545" s="2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2"/>
      <c r="C546" s="2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2"/>
      <c r="C547" s="2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2"/>
      <c r="C548" s="2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2"/>
      <c r="C549" s="2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2"/>
      <c r="C550" s="2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2"/>
      <c r="C551" s="2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2"/>
      <c r="C552" s="2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2"/>
      <c r="C553" s="2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2"/>
      <c r="C554" s="2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2"/>
      <c r="C555" s="2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2"/>
      <c r="C556" s="2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2"/>
      <c r="C557" s="2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2"/>
      <c r="C558" s="2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2"/>
      <c r="C559" s="2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2"/>
      <c r="C560" s="2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2"/>
      <c r="C561" s="2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2"/>
      <c r="C562" s="2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2"/>
      <c r="C563" s="2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2"/>
      <c r="C564" s="2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2"/>
      <c r="C565" s="2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2"/>
      <c r="C566" s="2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2"/>
      <c r="C567" s="2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2"/>
      <c r="C568" s="2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2"/>
      <c r="C569" s="2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2"/>
      <c r="C570" s="2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2"/>
      <c r="C571" s="2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2"/>
      <c r="C572" s="2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2"/>
      <c r="C573" s="2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2"/>
      <c r="C574" s="2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2"/>
      <c r="C575" s="2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2"/>
      <c r="C576" s="2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2"/>
      <c r="C577" s="2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2"/>
      <c r="C578" s="2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2"/>
      <c r="C579" s="2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2"/>
      <c r="C580" s="2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2"/>
      <c r="C581" s="2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2"/>
      <c r="C582" s="2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2"/>
      <c r="C583" s="2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2"/>
      <c r="C584" s="2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2"/>
      <c r="C585" s="2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2"/>
      <c r="C586" s="2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2"/>
      <c r="C587" s="2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2"/>
      <c r="C588" s="2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2"/>
      <c r="C589" s="2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2"/>
      <c r="C590" s="2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2"/>
      <c r="C591" s="2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2"/>
      <c r="C592" s="2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2"/>
      <c r="C593" s="2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2"/>
      <c r="C594" s="2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2"/>
      <c r="C595" s="2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2"/>
      <c r="C596" s="2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2"/>
      <c r="C597" s="2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2"/>
      <c r="C598" s="2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2"/>
      <c r="C599" s="2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2"/>
      <c r="C600" s="2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2"/>
      <c r="C601" s="2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2"/>
      <c r="C602" s="2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2"/>
      <c r="C603" s="2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2"/>
      <c r="C604" s="2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2"/>
      <c r="C605" s="2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2"/>
      <c r="C606" s="2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2"/>
      <c r="C607" s="2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2"/>
      <c r="C608" s="2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2"/>
      <c r="C609" s="2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2"/>
      <c r="C610" s="2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2"/>
      <c r="C611" s="2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2"/>
      <c r="C612" s="2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2"/>
      <c r="C613" s="2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2"/>
      <c r="C614" s="2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2"/>
      <c r="C615" s="2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2"/>
      <c r="C616" s="2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2"/>
      <c r="C617" s="2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2"/>
      <c r="C618" s="2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2"/>
      <c r="C619" s="2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2"/>
      <c r="C620" s="2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2"/>
      <c r="C621" s="2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2"/>
      <c r="C622" s="2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2"/>
      <c r="C623" s="2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2"/>
      <c r="C624" s="2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2"/>
      <c r="C625" s="2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2"/>
      <c r="C626" s="2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2"/>
      <c r="C627" s="2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2"/>
      <c r="C628" s="2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2"/>
      <c r="C629" s="2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2"/>
      <c r="C630" s="2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2"/>
      <c r="C631" s="2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2"/>
      <c r="C632" s="2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2"/>
      <c r="C633" s="2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2"/>
      <c r="C634" s="2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2"/>
      <c r="C635" s="2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2"/>
      <c r="C636" s="2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2"/>
      <c r="C637" s="2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2"/>
      <c r="C638" s="2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2"/>
      <c r="C639" s="2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2"/>
      <c r="C640" s="2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2"/>
      <c r="C641" s="2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2"/>
      <c r="C642" s="2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2"/>
      <c r="C643" s="2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2"/>
      <c r="C644" s="2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2"/>
      <c r="C645" s="2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2"/>
      <c r="C646" s="2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2"/>
      <c r="C647" s="2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2"/>
      <c r="C648" s="2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2"/>
      <c r="C649" s="2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2"/>
      <c r="C650" s="2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2"/>
      <c r="C651" s="2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2"/>
      <c r="C652" s="2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2"/>
      <c r="C653" s="2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2"/>
      <c r="C654" s="2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2"/>
      <c r="C655" s="2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2"/>
      <c r="C656" s="2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2"/>
      <c r="C657" s="2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2"/>
      <c r="C658" s="2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2"/>
      <c r="C659" s="2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2"/>
      <c r="C660" s="2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2"/>
      <c r="C661" s="2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2"/>
      <c r="C662" s="2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2"/>
      <c r="C663" s="2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2"/>
      <c r="C664" s="2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2"/>
      <c r="C665" s="2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2"/>
      <c r="C666" s="2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2"/>
      <c r="C667" s="2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2"/>
      <c r="C668" s="2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2"/>
      <c r="C669" s="2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2"/>
      <c r="C670" s="2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2"/>
      <c r="C671" s="2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2"/>
      <c r="C672" s="2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2"/>
      <c r="C673" s="2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2"/>
      <c r="C674" s="2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2"/>
      <c r="C675" s="2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2"/>
      <c r="C676" s="2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2"/>
      <c r="C677" s="2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2"/>
      <c r="C678" s="2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2"/>
      <c r="C679" s="2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2"/>
      <c r="C680" s="2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2"/>
      <c r="C681" s="2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2"/>
      <c r="C682" s="2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2"/>
      <c r="C683" s="2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2"/>
      <c r="C684" s="2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2"/>
      <c r="C685" s="2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2"/>
      <c r="C686" s="2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2"/>
      <c r="C687" s="2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2"/>
      <c r="C688" s="2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2"/>
      <c r="C689" s="2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2"/>
      <c r="C690" s="2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2"/>
      <c r="C691" s="2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2"/>
      <c r="C692" s="2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2"/>
      <c r="C693" s="2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2"/>
      <c r="C694" s="2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2"/>
      <c r="C695" s="2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2"/>
      <c r="C696" s="2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2"/>
      <c r="C697" s="2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2"/>
      <c r="C698" s="2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2"/>
      <c r="C699" s="2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2"/>
      <c r="C700" s="2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2"/>
      <c r="C701" s="2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2"/>
      <c r="C702" s="2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2"/>
      <c r="C703" s="2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2"/>
      <c r="C704" s="2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2"/>
      <c r="C705" s="2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2"/>
      <c r="C706" s="2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2"/>
      <c r="C707" s="2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2"/>
      <c r="C708" s="2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2"/>
      <c r="C709" s="2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2"/>
      <c r="C710" s="2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2"/>
      <c r="C711" s="2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2"/>
      <c r="C712" s="2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2"/>
      <c r="C713" s="2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2"/>
      <c r="C714" s="2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2"/>
      <c r="C715" s="2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2"/>
      <c r="C716" s="2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2"/>
      <c r="C717" s="2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2"/>
      <c r="C718" s="2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2"/>
      <c r="C719" s="2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2"/>
      <c r="C720" s="2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2"/>
      <c r="C721" s="2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2"/>
      <c r="C722" s="2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2"/>
      <c r="C723" s="2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2"/>
      <c r="C724" s="2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2"/>
      <c r="C725" s="2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2"/>
      <c r="C726" s="2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2"/>
      <c r="C727" s="2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2"/>
      <c r="C728" s="2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2"/>
      <c r="C729" s="2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2"/>
      <c r="C730" s="2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2"/>
      <c r="C731" s="2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2"/>
      <c r="C732" s="2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2"/>
      <c r="C733" s="2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2"/>
      <c r="C734" s="2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2"/>
      <c r="C735" s="2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2"/>
      <c r="C736" s="2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2"/>
      <c r="C737" s="2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2"/>
      <c r="C738" s="2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2"/>
      <c r="C739" s="2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2"/>
      <c r="C740" s="2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2"/>
      <c r="C741" s="2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2"/>
      <c r="C742" s="2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2"/>
      <c r="C743" s="2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2"/>
      <c r="C744" s="2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2"/>
      <c r="C745" s="2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2"/>
      <c r="C746" s="2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2"/>
      <c r="C747" s="2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2"/>
      <c r="C748" s="2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2"/>
      <c r="C749" s="2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2"/>
      <c r="C750" s="2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2"/>
      <c r="C751" s="2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2"/>
      <c r="C752" s="2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2"/>
      <c r="C753" s="2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2"/>
      <c r="C754" s="2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2"/>
      <c r="C755" s="2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2"/>
      <c r="C756" s="2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2"/>
      <c r="C757" s="2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2"/>
      <c r="C758" s="2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2"/>
      <c r="C759" s="2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2"/>
      <c r="C760" s="2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2"/>
      <c r="C761" s="2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2"/>
      <c r="C762" s="2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2"/>
      <c r="C763" s="2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2"/>
      <c r="C764" s="2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2"/>
      <c r="C765" s="2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2"/>
      <c r="C766" s="2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2"/>
      <c r="C767" s="2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2"/>
      <c r="C768" s="2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2"/>
      <c r="C769" s="2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2"/>
      <c r="C770" s="2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2"/>
      <c r="C771" s="2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2"/>
      <c r="C772" s="2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2"/>
      <c r="C773" s="2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2"/>
      <c r="C774" s="2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2"/>
      <c r="C775" s="2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2"/>
      <c r="C776" s="2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2"/>
      <c r="C777" s="2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2"/>
      <c r="C778" s="2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2"/>
      <c r="C779" s="2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2"/>
      <c r="C780" s="2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2"/>
      <c r="C781" s="2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2"/>
      <c r="C782" s="2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2"/>
      <c r="C783" s="2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2"/>
      <c r="C784" s="2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2"/>
      <c r="C785" s="2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2"/>
      <c r="C786" s="2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2"/>
      <c r="C787" s="2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2"/>
      <c r="C788" s="2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2"/>
      <c r="C789" s="2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2"/>
      <c r="C790" s="2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2"/>
      <c r="C791" s="2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2"/>
      <c r="C792" s="2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2"/>
      <c r="C793" s="2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2"/>
      <c r="C794" s="2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2"/>
      <c r="C795" s="2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2"/>
      <c r="C796" s="2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2"/>
      <c r="C797" s="2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2"/>
      <c r="C798" s="2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2"/>
      <c r="C799" s="2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2"/>
      <c r="C800" s="2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2"/>
      <c r="C801" s="2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2"/>
      <c r="C802" s="2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2"/>
      <c r="C803" s="2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2"/>
      <c r="C804" s="2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2"/>
      <c r="C805" s="2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2"/>
      <c r="C806" s="2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2"/>
      <c r="C807" s="2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2"/>
      <c r="C808" s="2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2"/>
      <c r="C809" s="2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2"/>
      <c r="C810" s="2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2"/>
      <c r="C811" s="2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2"/>
      <c r="C812" s="2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2"/>
      <c r="C813" s="2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2"/>
      <c r="C814" s="2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2"/>
      <c r="C815" s="2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2"/>
      <c r="C816" s="2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2"/>
      <c r="C817" s="2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2"/>
      <c r="C818" s="2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2"/>
      <c r="C819" s="2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2"/>
      <c r="C820" s="2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2"/>
      <c r="C821" s="2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2"/>
      <c r="C822" s="2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2"/>
      <c r="C823" s="2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2"/>
      <c r="C824" s="2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2"/>
      <c r="C825" s="2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2"/>
      <c r="C826" s="2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2"/>
      <c r="C827" s="2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2"/>
      <c r="C828" s="2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2"/>
      <c r="C829" s="2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2"/>
      <c r="C830" s="2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2"/>
      <c r="C831" s="2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2"/>
      <c r="C832" s="2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2"/>
      <c r="C833" s="2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2"/>
      <c r="C834" s="2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2"/>
      <c r="C835" s="2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2"/>
      <c r="C836" s="2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2"/>
      <c r="C837" s="2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2"/>
      <c r="C838" s="2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2"/>
      <c r="C839" s="2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2"/>
      <c r="C840" s="2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2"/>
      <c r="C841" s="2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2"/>
      <c r="C842" s="2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2"/>
      <c r="C843" s="2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2"/>
      <c r="C844" s="2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2"/>
      <c r="C845" s="2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2"/>
      <c r="C846" s="2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2"/>
      <c r="C847" s="2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2"/>
      <c r="C848" s="2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2"/>
      <c r="C849" s="2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2"/>
      <c r="C850" s="2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2"/>
      <c r="C851" s="2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2"/>
      <c r="C852" s="2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2"/>
      <c r="C853" s="2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2"/>
      <c r="C854" s="2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2"/>
      <c r="C855" s="2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2"/>
      <c r="C856" s="2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2"/>
      <c r="C857" s="2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2"/>
      <c r="C858" s="2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2"/>
      <c r="C859" s="2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2"/>
      <c r="C860" s="2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2"/>
      <c r="C861" s="2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2"/>
      <c r="C862" s="2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2"/>
      <c r="C863" s="2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2"/>
      <c r="C864" s="2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2"/>
      <c r="C865" s="2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2"/>
      <c r="C866" s="2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2"/>
      <c r="C867" s="2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2"/>
      <c r="C868" s="2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2"/>
      <c r="C869" s="2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2"/>
      <c r="C870" s="2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2"/>
      <c r="C871" s="2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2"/>
      <c r="C872" s="2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2"/>
      <c r="C873" s="2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2"/>
      <c r="C874" s="2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2"/>
      <c r="C875" s="2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2"/>
      <c r="C876" s="2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2"/>
      <c r="C877" s="2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2"/>
      <c r="C878" s="2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2"/>
      <c r="C879" s="2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2"/>
      <c r="C880" s="2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2"/>
      <c r="C881" s="2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2"/>
      <c r="C882" s="2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2"/>
      <c r="C883" s="2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2"/>
      <c r="C884" s="2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2"/>
      <c r="C885" s="2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2"/>
      <c r="C886" s="2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2"/>
      <c r="C887" s="2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2"/>
      <c r="C888" s="2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2"/>
      <c r="C889" s="2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2"/>
      <c r="C890" s="2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2"/>
      <c r="C891" s="2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2"/>
      <c r="C892" s="2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2"/>
      <c r="C893" s="2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2"/>
      <c r="C894" s="2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2"/>
      <c r="C895" s="2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2"/>
      <c r="C896" s="2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2"/>
      <c r="C897" s="2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2"/>
      <c r="C898" s="2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2"/>
      <c r="C899" s="2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2"/>
      <c r="C900" s="2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2"/>
      <c r="C901" s="2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2"/>
      <c r="C902" s="2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2"/>
      <c r="C903" s="2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2"/>
      <c r="C904" s="2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2"/>
      <c r="C905" s="2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2"/>
      <c r="C906" s="2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2"/>
      <c r="C907" s="2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2"/>
      <c r="C908" s="2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2"/>
      <c r="C909" s="2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2"/>
      <c r="C910" s="2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2"/>
      <c r="C911" s="2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2"/>
      <c r="C912" s="2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2"/>
      <c r="C913" s="2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2"/>
      <c r="C914" s="2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2"/>
      <c r="C915" s="2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2"/>
      <c r="C916" s="2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2"/>
      <c r="C917" s="2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2"/>
      <c r="C918" s="2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2"/>
      <c r="C919" s="2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2"/>
      <c r="C920" s="2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2"/>
      <c r="C921" s="2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2"/>
      <c r="C922" s="2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2"/>
      <c r="C923" s="2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2"/>
      <c r="C924" s="2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2"/>
      <c r="C925" s="2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2"/>
      <c r="C926" s="2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2"/>
      <c r="C927" s="2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2"/>
      <c r="C928" s="2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2"/>
      <c r="C929" s="2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2"/>
      <c r="C930" s="2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2"/>
      <c r="C931" s="2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2"/>
      <c r="C932" s="2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2"/>
      <c r="C933" s="2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2"/>
      <c r="C934" s="2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2"/>
      <c r="C935" s="2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2"/>
      <c r="C936" s="2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2"/>
      <c r="C937" s="2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2"/>
      <c r="C938" s="2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2"/>
      <c r="C939" s="2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2"/>
      <c r="C940" s="2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2"/>
      <c r="C941" s="2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2"/>
      <c r="C942" s="2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2"/>
      <c r="C943" s="2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2"/>
      <c r="C944" s="2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2"/>
      <c r="C945" s="2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2"/>
      <c r="C946" s="2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2"/>
      <c r="C947" s="2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2"/>
      <c r="C948" s="2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2"/>
      <c r="C949" s="2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2"/>
      <c r="C950" s="2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2"/>
      <c r="C951" s="2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2"/>
      <c r="C952" s="2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2"/>
      <c r="C953" s="2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2"/>
      <c r="C954" s="2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2"/>
      <c r="C955" s="2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2"/>
      <c r="C956" s="2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2"/>
      <c r="C957" s="2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2"/>
      <c r="C958" s="2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2"/>
      <c r="C959" s="2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2"/>
      <c r="C960" s="2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2"/>
      <c r="C961" s="2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2"/>
      <c r="C962" s="2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2"/>
      <c r="C963" s="2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2"/>
      <c r="C964" s="2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2"/>
      <c r="C965" s="2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2"/>
      <c r="C966" s="2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2"/>
      <c r="C967" s="2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2"/>
      <c r="C968" s="2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2"/>
      <c r="C969" s="2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2"/>
      <c r="C970" s="2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2"/>
      <c r="C971" s="2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2"/>
      <c r="C972" s="2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2"/>
      <c r="C973" s="2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2"/>
      <c r="C974" s="2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2"/>
      <c r="C975" s="2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2"/>
      <c r="C976" s="2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2"/>
      <c r="C977" s="2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2"/>
      <c r="C978" s="2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2"/>
      <c r="C979" s="2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2"/>
      <c r="C980" s="2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2"/>
      <c r="C981" s="2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2"/>
      <c r="C982" s="2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2"/>
      <c r="C983" s="2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2"/>
      <c r="C984" s="2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2"/>
      <c r="C985" s="2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2"/>
      <c r="C986" s="2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2"/>
      <c r="C987" s="2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2"/>
      <c r="C988" s="2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2"/>
      <c r="C989" s="2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2"/>
      <c r="C990" s="2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2"/>
      <c r="C991" s="2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2"/>
      <c r="C992" s="2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2"/>
      <c r="C993" s="2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2"/>
      <c r="C994" s="2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2"/>
      <c r="C995" s="2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2"/>
      <c r="C996" s="2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2"/>
      <c r="C997" s="2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2"/>
      <c r="C998" s="2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2"/>
      <c r="C999" s="2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2"/>
      <c r="C1000" s="2"/>
      <c r="D1000" s="2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ageMargins left="1.25" right="1.2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Essam Marouf</dc:creator>
  <cp:lastModifiedBy>Xiao</cp:lastModifiedBy>
  <dcterms:created xsi:type="dcterms:W3CDTF">1999-06-21T15:27:56Z</dcterms:created>
  <dcterms:modified xsi:type="dcterms:W3CDTF">2024-09-03T23:00:39Z</dcterms:modified>
</cp:coreProperties>
</file>